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\OneDrive\Escritorio\"/>
    </mc:Choice>
  </mc:AlternateContent>
  <xr:revisionPtr revIDLastSave="0" documentId="8_{846D93DB-6560-4667-A6CF-F3242D5AD960}" xr6:coauthVersionLast="45" xr6:coauthVersionMax="45" xr10:uidLastSave="{00000000-0000-0000-0000-000000000000}"/>
  <bookViews>
    <workbookView xWindow="-120" yWindow="-120" windowWidth="20730" windowHeight="11160" xr2:uid="{BD7806C7-2DBA-4EDC-A3A0-82A84E55B488}"/>
  </bookViews>
  <sheets>
    <sheet name="indicaciones" sheetId="1" r:id="rId1"/>
    <sheet name="ejercici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2" i="1"/>
  <c r="F31" i="1"/>
  <c r="F39" i="1"/>
  <c r="F38" i="1"/>
  <c r="F37" i="1"/>
  <c r="F36" i="1"/>
  <c r="F23" i="1"/>
  <c r="F15" i="1"/>
  <c r="H13" i="1"/>
  <c r="J11" i="1"/>
</calcChain>
</file>

<file path=xl/sharedStrings.xml><?xml version="1.0" encoding="utf-8"?>
<sst xmlns="http://schemas.openxmlformats.org/spreadsheetml/2006/main" count="107" uniqueCount="83">
  <si>
    <t>datos importantes para calculo de liquidación de sueldo</t>
  </si>
  <si>
    <t>calculo Hrs, Extras</t>
  </si>
  <si>
    <t>sueldo base / 30 (dias del mes) * 28 ( 7 dias semana * 4 semanas)* 1,5 (50% recargo) * Horas extras</t>
  </si>
  <si>
    <t>Gratificaciones</t>
  </si>
  <si>
    <t>se calcula 25% del sueldo Base y como tope de pagos es  SUELDO MINIMO * 4,75 / 12</t>
  </si>
  <si>
    <t>EJEMPLO</t>
  </si>
  <si>
    <t>s. Base</t>
  </si>
  <si>
    <t>h. extras</t>
  </si>
  <si>
    <t>521.000 / 30 * 28 / 180 *1,5 * Hrs. Extras</t>
  </si>
  <si>
    <t>(=)</t>
  </si>
  <si>
    <t>calculo H.E.</t>
  </si>
  <si>
    <t>Calculo Gratificaciones</t>
  </si>
  <si>
    <t>S. Base * 25%</t>
  </si>
  <si>
    <t>tope gratificaciones</t>
  </si>
  <si>
    <t>por estas pasaqdo del tope</t>
  </si>
  <si>
    <t>se paga</t>
  </si>
  <si>
    <t>Liquidacion</t>
  </si>
  <si>
    <t>Sueldo Base</t>
  </si>
  <si>
    <t>Hrs. Extras</t>
  </si>
  <si>
    <t>comisiones</t>
  </si>
  <si>
    <t>Bonos</t>
  </si>
  <si>
    <t>Remuneracion imponible</t>
  </si>
  <si>
    <t>Corresponde a la suma de  S: base+H. Extras+ Comisiones+Bonos+ Gratificaciones</t>
  </si>
  <si>
    <t xml:space="preserve">                                       LIBRO  DE  REMUNERACIONES</t>
  </si>
  <si>
    <t>Trabajador  1</t>
  </si>
  <si>
    <t>Trabajador  2</t>
  </si>
  <si>
    <t>Trabajador  3</t>
  </si>
  <si>
    <t>Trabajador  4</t>
  </si>
  <si>
    <t>Trabajador  5</t>
  </si>
  <si>
    <t>Trabajador  6</t>
  </si>
  <si>
    <t>Trabajador  7</t>
  </si>
  <si>
    <t>Sueldo  Base</t>
  </si>
  <si>
    <t>Horas Extras</t>
  </si>
  <si>
    <t>Comisiones</t>
  </si>
  <si>
    <t>Bono de Producción</t>
  </si>
  <si>
    <t>25% S.B</t>
  </si>
  <si>
    <t>Colación</t>
  </si>
  <si>
    <t>Movilización</t>
  </si>
  <si>
    <t>A.F.P</t>
  </si>
  <si>
    <t>Capital</t>
  </si>
  <si>
    <t>Cuprum</t>
  </si>
  <si>
    <t>Habitat</t>
  </si>
  <si>
    <t>Provida</t>
  </si>
  <si>
    <t>Salud</t>
  </si>
  <si>
    <t>Seg. Cesantía</t>
  </si>
  <si>
    <t>Anticipo</t>
  </si>
  <si>
    <t>T1</t>
  </si>
  <si>
    <t>T2</t>
  </si>
  <si>
    <t>T3</t>
  </si>
  <si>
    <t>T4</t>
  </si>
  <si>
    <t>T5</t>
  </si>
  <si>
    <t>Rem. Imponible</t>
  </si>
  <si>
    <t>cargas familiares</t>
  </si>
  <si>
    <t>viaticos</t>
  </si>
  <si>
    <t>Total  Haber</t>
  </si>
  <si>
    <t>SALUD</t>
  </si>
  <si>
    <t>SEG: CES.</t>
  </si>
  <si>
    <t>Total Descuentos</t>
  </si>
  <si>
    <t>Sueldo</t>
  </si>
  <si>
    <t>Antic. de Sueldo</t>
  </si>
  <si>
    <t>Sueldo a Pagar</t>
  </si>
  <si>
    <t>T6</t>
  </si>
  <si>
    <t>T7</t>
  </si>
  <si>
    <t>Cargas familiares</t>
  </si>
  <si>
    <t>Movilizacion</t>
  </si>
  <si>
    <t>Viaticos</t>
  </si>
  <si>
    <t>Total Haber</t>
  </si>
  <si>
    <t xml:space="preserve"> desde R. Impon.+c. Fam+colac.+movilizac.+ viaticos</t>
  </si>
  <si>
    <t>este</t>
  </si>
  <si>
    <t xml:space="preserve">es </t>
  </si>
  <si>
    <t>un</t>
  </si>
  <si>
    <t>ejemplo</t>
  </si>
  <si>
    <t>solamente</t>
  </si>
  <si>
    <t>Todos los descuentos se calculan de la remuneracion Imponible</t>
  </si>
  <si>
    <t>AFP</t>
  </si>
  <si>
    <t>SEG. CESANTIA</t>
  </si>
  <si>
    <t>Total descuento es la suma</t>
  </si>
  <si>
    <t>total descuento</t>
  </si>
  <si>
    <t>AFP+SALUD+ S. CESANTIA</t>
  </si>
  <si>
    <t>Alcance Liquido es  Total Haber Menos Total Descuento</t>
  </si>
  <si>
    <t>alcance liquido</t>
  </si>
  <si>
    <t>Saldo Liquido</t>
  </si>
  <si>
    <t>saldo liquido es alcance liquido menos anticipo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</si>
</sst>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340A]\ #,##0"/>
    <numFmt numFmtId="165" formatCode="#,##0\ _€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165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3" fillId="3" borderId="1" xfId="0" applyFont="1" applyFill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3" borderId="2" xfId="0" applyFont="1" applyFill="1" applyBorder="1"/>
    <xf numFmtId="0" fontId="2" fillId="3" borderId="3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0" fillId="4" borderId="1" xfId="0" applyFill="1" applyBorder="1"/>
    <xf numFmtId="3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9B04-B250-4521-A518-505D457DCD2F}">
  <dimension ref="B2:J48"/>
  <sheetViews>
    <sheetView tabSelected="1" topLeftCell="A29" workbookViewId="0">
      <selection activeCell="D47" sqref="D47"/>
    </sheetView>
  </sheetViews>
  <sheetFormatPr baseColWidth="10" defaultRowHeight="15" x14ac:dyDescent="0.25"/>
  <cols>
    <col min="4" max="4" width="15" customWidth="1"/>
    <col min="6" max="6" width="12.85546875" customWidth="1"/>
  </cols>
  <sheetData>
    <row r="2" spans="2:10" ht="18.75" x14ac:dyDescent="0.3">
      <c r="C2" s="1" t="s">
        <v>0</v>
      </c>
    </row>
    <row r="4" spans="2:10" x14ac:dyDescent="0.25">
      <c r="B4" t="s">
        <v>1</v>
      </c>
      <c r="D4" t="s">
        <v>2</v>
      </c>
    </row>
    <row r="6" spans="2:10" x14ac:dyDescent="0.25">
      <c r="B6" t="s">
        <v>3</v>
      </c>
      <c r="D6" t="s">
        <v>4</v>
      </c>
    </row>
    <row r="8" spans="2:10" x14ac:dyDescent="0.25">
      <c r="D8" t="s">
        <v>5</v>
      </c>
      <c r="E8" t="s">
        <v>6</v>
      </c>
      <c r="F8">
        <v>521000</v>
      </c>
    </row>
    <row r="9" spans="2:10" x14ac:dyDescent="0.25">
      <c r="E9" t="s">
        <v>7</v>
      </c>
      <c r="F9">
        <v>25</v>
      </c>
    </row>
    <row r="11" spans="2:10" x14ac:dyDescent="0.25">
      <c r="D11" t="s">
        <v>10</v>
      </c>
      <c r="F11" t="s">
        <v>8</v>
      </c>
      <c r="I11" s="3" t="s">
        <v>9</v>
      </c>
      <c r="J11" s="2">
        <f>F8/30*28/180*1.5*F9</f>
        <v>101305.55555555556</v>
      </c>
    </row>
    <row r="13" spans="2:10" x14ac:dyDescent="0.25">
      <c r="D13" t="s">
        <v>11</v>
      </c>
      <c r="F13" t="s">
        <v>12</v>
      </c>
      <c r="H13">
        <f>F8*25%</f>
        <v>130250</v>
      </c>
      <c r="I13" t="s">
        <v>14</v>
      </c>
    </row>
    <row r="14" spans="2:10" x14ac:dyDescent="0.25">
      <c r="I14" t="s">
        <v>15</v>
      </c>
      <c r="J14" s="2">
        <v>126865</v>
      </c>
    </row>
    <row r="15" spans="2:10" x14ac:dyDescent="0.25">
      <c r="D15" t="s">
        <v>13</v>
      </c>
      <c r="F15" s="2">
        <f>320500*4.75/12</f>
        <v>126864.58333333333</v>
      </c>
    </row>
    <row r="17" spans="2:6" x14ac:dyDescent="0.25">
      <c r="B17" t="s">
        <v>16</v>
      </c>
      <c r="D17" s="5" t="s">
        <v>17</v>
      </c>
      <c r="F17" s="2">
        <v>350000</v>
      </c>
    </row>
    <row r="18" spans="2:6" x14ac:dyDescent="0.25">
      <c r="D18" s="5" t="s">
        <v>18</v>
      </c>
      <c r="F18" s="2">
        <v>65000</v>
      </c>
    </row>
    <row r="19" spans="2:6" x14ac:dyDescent="0.25">
      <c r="B19" t="s">
        <v>68</v>
      </c>
      <c r="D19" s="5" t="s">
        <v>19</v>
      </c>
      <c r="F19" s="2">
        <v>120000</v>
      </c>
    </row>
    <row r="20" spans="2:6" x14ac:dyDescent="0.25">
      <c r="B20" t="s">
        <v>69</v>
      </c>
      <c r="D20" s="5" t="s">
        <v>20</v>
      </c>
      <c r="F20" s="2">
        <v>200000</v>
      </c>
    </row>
    <row r="21" spans="2:6" x14ac:dyDescent="0.25">
      <c r="B21" t="s">
        <v>70</v>
      </c>
      <c r="D21" s="5" t="s">
        <v>3</v>
      </c>
      <c r="F21" s="2">
        <v>45000</v>
      </c>
    </row>
    <row r="22" spans="2:6" x14ac:dyDescent="0.25">
      <c r="B22" t="s">
        <v>71</v>
      </c>
      <c r="D22" s="5"/>
      <c r="F22" s="2"/>
    </row>
    <row r="23" spans="2:6" ht="30" x14ac:dyDescent="0.25">
      <c r="B23" t="s">
        <v>72</v>
      </c>
      <c r="D23" s="5" t="s">
        <v>21</v>
      </c>
      <c r="F23" s="25">
        <f>SUM(F17:F21)</f>
        <v>780000</v>
      </c>
    </row>
    <row r="24" spans="2:6" x14ac:dyDescent="0.25">
      <c r="D24" s="4" t="s">
        <v>21</v>
      </c>
      <c r="E24" s="4"/>
      <c r="F24" t="s">
        <v>22</v>
      </c>
    </row>
    <row r="26" spans="2:6" ht="30" x14ac:dyDescent="0.25">
      <c r="D26" s="5" t="s">
        <v>63</v>
      </c>
      <c r="F26" s="2">
        <v>10500</v>
      </c>
    </row>
    <row r="27" spans="2:6" x14ac:dyDescent="0.25">
      <c r="D27" s="5" t="s">
        <v>36</v>
      </c>
      <c r="F27" s="2">
        <v>7000</v>
      </c>
    </row>
    <row r="28" spans="2:6" x14ac:dyDescent="0.25">
      <c r="D28" s="5" t="s">
        <v>64</v>
      </c>
      <c r="F28" s="2">
        <v>4500</v>
      </c>
    </row>
    <row r="29" spans="2:6" x14ac:dyDescent="0.25">
      <c r="D29" s="5" t="s">
        <v>65</v>
      </c>
      <c r="F29" s="2">
        <v>10000</v>
      </c>
    </row>
    <row r="30" spans="2:6" x14ac:dyDescent="0.25">
      <c r="D30" s="5"/>
    </row>
    <row r="31" spans="2:6" x14ac:dyDescent="0.25">
      <c r="D31" s="5" t="s">
        <v>66</v>
      </c>
      <c r="F31" s="25">
        <f>F23+SUM(F26:F29)</f>
        <v>812000</v>
      </c>
    </row>
    <row r="32" spans="2:6" x14ac:dyDescent="0.25">
      <c r="D32" s="5" t="s">
        <v>66</v>
      </c>
      <c r="F32" t="s">
        <v>67</v>
      </c>
    </row>
    <row r="34" spans="2:6" x14ac:dyDescent="0.25">
      <c r="B34" t="s">
        <v>73</v>
      </c>
    </row>
    <row r="36" spans="2:6" x14ac:dyDescent="0.25">
      <c r="D36" s="4" t="s">
        <v>74</v>
      </c>
      <c r="F36" s="2">
        <f>F23*20%</f>
        <v>156000</v>
      </c>
    </row>
    <row r="37" spans="2:6" x14ac:dyDescent="0.25">
      <c r="D37" s="4" t="s">
        <v>55</v>
      </c>
      <c r="F37" s="2">
        <f>F23*7%</f>
        <v>54600.000000000007</v>
      </c>
    </row>
    <row r="38" spans="2:6" x14ac:dyDescent="0.25">
      <c r="D38" s="4" t="s">
        <v>75</v>
      </c>
      <c r="F38" s="2">
        <f>F23*0.6%</f>
        <v>4680</v>
      </c>
    </row>
    <row r="39" spans="2:6" x14ac:dyDescent="0.25">
      <c r="D39" s="4" t="s">
        <v>77</v>
      </c>
      <c r="F39" s="2">
        <f>SUM(F36:F38)</f>
        <v>215280</v>
      </c>
    </row>
    <row r="41" spans="2:6" x14ac:dyDescent="0.25">
      <c r="D41" t="s">
        <v>76</v>
      </c>
      <c r="F41" t="s">
        <v>78</v>
      </c>
    </row>
    <row r="42" spans="2:6" x14ac:dyDescent="0.25">
      <c r="D42" s="4" t="s">
        <v>80</v>
      </c>
      <c r="F42" s="2">
        <f>F31-F39</f>
        <v>596720</v>
      </c>
    </row>
    <row r="44" spans="2:6" x14ac:dyDescent="0.25">
      <c r="D44" t="s">
        <v>79</v>
      </c>
    </row>
    <row r="46" spans="2:6" x14ac:dyDescent="0.25">
      <c r="D46" s="4" t="s">
        <v>45</v>
      </c>
      <c r="F46" s="2">
        <v>50000</v>
      </c>
    </row>
    <row r="47" spans="2:6" x14ac:dyDescent="0.25">
      <c r="D47" s="4" t="s">
        <v>81</v>
      </c>
      <c r="F47" s="2">
        <f>F42-F46</f>
        <v>546720</v>
      </c>
    </row>
    <row r="48" spans="2:6" x14ac:dyDescent="0.25">
      <c r="D48" t="s">
        <v>82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C487-6735-4BF8-B476-18386EBFEC1C}">
  <dimension ref="B2:J39"/>
  <sheetViews>
    <sheetView topLeftCell="A18" workbookViewId="0">
      <selection activeCell="K22" sqref="K22"/>
    </sheetView>
  </sheetViews>
  <sheetFormatPr baseColWidth="10" defaultRowHeight="15" x14ac:dyDescent="0.25"/>
  <cols>
    <col min="2" max="2" width="21.5703125" customWidth="1"/>
  </cols>
  <sheetData>
    <row r="2" spans="2:9" x14ac:dyDescent="0.25">
      <c r="C2" s="6" t="s">
        <v>23</v>
      </c>
      <c r="D2" s="3"/>
      <c r="E2" s="3"/>
      <c r="F2" s="3"/>
      <c r="G2" s="3"/>
      <c r="H2" s="3"/>
      <c r="I2" s="3"/>
    </row>
    <row r="3" spans="2:9" x14ac:dyDescent="0.25">
      <c r="C3" s="3"/>
      <c r="D3" s="3"/>
      <c r="E3" s="3"/>
      <c r="F3" s="7"/>
      <c r="G3" s="3"/>
      <c r="H3" s="3"/>
      <c r="I3" s="3"/>
    </row>
    <row r="4" spans="2:9" x14ac:dyDescent="0.25">
      <c r="B4" s="8"/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</row>
    <row r="5" spans="2:9" x14ac:dyDescent="0.25">
      <c r="B5" s="8"/>
      <c r="C5" s="10"/>
      <c r="D5" s="10"/>
      <c r="E5" s="10"/>
      <c r="F5" s="10"/>
      <c r="G5" s="10"/>
      <c r="H5" s="10"/>
      <c r="I5" s="10"/>
    </row>
    <row r="6" spans="2:9" x14ac:dyDescent="0.25">
      <c r="B6" s="11" t="s">
        <v>31</v>
      </c>
      <c r="C6" s="7">
        <v>198500</v>
      </c>
      <c r="D6" s="7">
        <v>501600</v>
      </c>
      <c r="E6" s="7">
        <v>1205700</v>
      </c>
      <c r="F6" s="7">
        <v>421900</v>
      </c>
      <c r="G6" s="7">
        <v>2108000</v>
      </c>
      <c r="H6" s="7">
        <v>851500</v>
      </c>
      <c r="I6" s="7">
        <v>2810000</v>
      </c>
    </row>
    <row r="7" spans="2:9" x14ac:dyDescent="0.25">
      <c r="B7" s="11" t="s">
        <v>32</v>
      </c>
      <c r="C7" s="12">
        <v>27</v>
      </c>
      <c r="D7" s="12">
        <v>21</v>
      </c>
      <c r="E7" s="12"/>
      <c r="F7" s="12">
        <v>25</v>
      </c>
      <c r="G7" s="7"/>
      <c r="H7" s="7"/>
      <c r="I7" s="7"/>
    </row>
    <row r="8" spans="2:9" x14ac:dyDescent="0.25">
      <c r="B8" s="11" t="s">
        <v>33</v>
      </c>
      <c r="C8" s="7"/>
      <c r="D8" s="7"/>
      <c r="E8" s="7">
        <v>215950</v>
      </c>
      <c r="F8" s="7"/>
      <c r="G8" s="7">
        <v>397700</v>
      </c>
      <c r="H8" s="7">
        <v>196000</v>
      </c>
      <c r="I8" s="7">
        <v>540000</v>
      </c>
    </row>
    <row r="9" spans="2:9" x14ac:dyDescent="0.25">
      <c r="B9" s="11" t="s">
        <v>34</v>
      </c>
      <c r="C9" s="7">
        <v>250000</v>
      </c>
      <c r="D9" s="7">
        <v>197500</v>
      </c>
      <c r="E9" s="7">
        <v>142000</v>
      </c>
      <c r="F9" s="7">
        <v>176800</v>
      </c>
      <c r="G9" s="7">
        <v>561000</v>
      </c>
      <c r="H9" s="7">
        <v>149800</v>
      </c>
      <c r="I9" s="7">
        <v>490100</v>
      </c>
    </row>
    <row r="10" spans="2:9" x14ac:dyDescent="0.25">
      <c r="B10" s="11" t="s">
        <v>3</v>
      </c>
      <c r="C10" s="7" t="s">
        <v>35</v>
      </c>
      <c r="D10" s="7" t="s">
        <v>35</v>
      </c>
      <c r="E10" s="7" t="s">
        <v>35</v>
      </c>
      <c r="F10" s="7" t="s">
        <v>35</v>
      </c>
      <c r="G10" s="7" t="s">
        <v>35</v>
      </c>
      <c r="H10" s="7" t="s">
        <v>35</v>
      </c>
      <c r="I10" s="7" t="s">
        <v>35</v>
      </c>
    </row>
    <row r="11" spans="2:9" x14ac:dyDescent="0.25">
      <c r="B11" s="11" t="s">
        <v>36</v>
      </c>
      <c r="C11" s="7">
        <v>31000</v>
      </c>
      <c r="D11" s="7">
        <v>27500</v>
      </c>
      <c r="E11" s="7">
        <v>46000</v>
      </c>
      <c r="F11" s="7">
        <v>25800</v>
      </c>
      <c r="G11" s="7">
        <v>104500</v>
      </c>
      <c r="H11" s="7">
        <v>59000</v>
      </c>
      <c r="I11" s="7">
        <v>125000</v>
      </c>
    </row>
    <row r="12" spans="2:9" x14ac:dyDescent="0.25">
      <c r="B12" s="11" t="s">
        <v>37</v>
      </c>
      <c r="C12" s="7">
        <v>25000</v>
      </c>
      <c r="D12" s="7">
        <v>35000</v>
      </c>
      <c r="E12" s="7">
        <v>38000</v>
      </c>
      <c r="F12" s="7">
        <v>17000</v>
      </c>
      <c r="G12" s="7">
        <v>75000</v>
      </c>
      <c r="H12" s="7">
        <v>46000</v>
      </c>
      <c r="I12" s="7">
        <v>91800</v>
      </c>
    </row>
    <row r="13" spans="2:9" x14ac:dyDescent="0.25">
      <c r="B13" s="11" t="s">
        <v>38</v>
      </c>
      <c r="C13" s="13" t="s">
        <v>39</v>
      </c>
      <c r="D13" s="13" t="s">
        <v>40</v>
      </c>
      <c r="E13" s="13" t="s">
        <v>41</v>
      </c>
      <c r="F13" s="13" t="s">
        <v>42</v>
      </c>
      <c r="G13" s="13" t="s">
        <v>40</v>
      </c>
      <c r="H13" s="13" t="s">
        <v>39</v>
      </c>
      <c r="I13" s="13" t="s">
        <v>42</v>
      </c>
    </row>
    <row r="14" spans="2:9" x14ac:dyDescent="0.25">
      <c r="B14" s="11" t="s">
        <v>43</v>
      </c>
      <c r="C14" s="14">
        <v>7.0000000000000007E-2</v>
      </c>
      <c r="D14" s="14">
        <v>7.0000000000000007E-2</v>
      </c>
      <c r="E14" s="14">
        <v>7.0000000000000007E-2</v>
      </c>
      <c r="F14" s="14">
        <v>7.0000000000000007E-2</v>
      </c>
      <c r="G14" s="14">
        <v>7.0000000000000007E-2</v>
      </c>
      <c r="H14" s="14">
        <v>7.0000000000000007E-2</v>
      </c>
      <c r="I14" s="14">
        <v>7.0000000000000007E-2</v>
      </c>
    </row>
    <row r="15" spans="2:9" x14ac:dyDescent="0.25">
      <c r="B15" s="11" t="s">
        <v>44</v>
      </c>
      <c r="C15" s="15">
        <v>6.0000000000000001E-3</v>
      </c>
      <c r="D15" s="15">
        <v>6.0000000000000001E-3</v>
      </c>
      <c r="E15" s="15">
        <v>6.0000000000000001E-3</v>
      </c>
      <c r="F15" s="15">
        <v>6.0000000000000001E-3</v>
      </c>
      <c r="G15" s="15">
        <v>6.0000000000000001E-3</v>
      </c>
      <c r="H15" s="15">
        <v>6.0000000000000001E-3</v>
      </c>
      <c r="I15" s="15">
        <v>6.0000000000000001E-3</v>
      </c>
    </row>
    <row r="16" spans="2:9" x14ac:dyDescent="0.25">
      <c r="B16" s="11" t="s">
        <v>45</v>
      </c>
      <c r="C16" s="7">
        <v>45100</v>
      </c>
      <c r="D16" s="7">
        <v>60000</v>
      </c>
      <c r="E16" s="7">
        <v>215000</v>
      </c>
      <c r="F16" s="7">
        <v>75000</v>
      </c>
      <c r="G16" s="7">
        <v>340000</v>
      </c>
      <c r="H16" s="7">
        <v>105000</v>
      </c>
      <c r="I16" s="7">
        <v>520000</v>
      </c>
    </row>
    <row r="18" spans="2:10" ht="18" x14ac:dyDescent="0.25">
      <c r="D18" s="24" t="s">
        <v>46</v>
      </c>
      <c r="E18" s="24" t="s">
        <v>47</v>
      </c>
      <c r="F18" s="16" t="s">
        <v>48</v>
      </c>
      <c r="G18" s="16" t="s">
        <v>49</v>
      </c>
      <c r="H18" s="16" t="s">
        <v>50</v>
      </c>
      <c r="I18" s="16" t="s">
        <v>61</v>
      </c>
      <c r="J18" s="16" t="s">
        <v>62</v>
      </c>
    </row>
    <row r="19" spans="2:10" ht="18" x14ac:dyDescent="0.25">
      <c r="D19" s="8"/>
      <c r="E19" s="8"/>
      <c r="F19" s="17"/>
      <c r="G19" s="17"/>
      <c r="H19" s="17"/>
      <c r="I19" s="17"/>
      <c r="J19" s="17"/>
    </row>
    <row r="20" spans="2:10" ht="15.75" x14ac:dyDescent="0.25">
      <c r="B20" s="18" t="s">
        <v>17</v>
      </c>
      <c r="C20" s="19"/>
      <c r="D20" s="22"/>
      <c r="E20" s="22"/>
      <c r="F20" s="8"/>
      <c r="G20" s="8"/>
      <c r="H20" s="8"/>
      <c r="I20" s="8"/>
      <c r="J20" s="8"/>
    </row>
    <row r="21" spans="2:10" ht="15.75" x14ac:dyDescent="0.25">
      <c r="B21" s="18" t="s">
        <v>32</v>
      </c>
      <c r="C21" s="19"/>
      <c r="D21" s="22"/>
      <c r="E21" s="22"/>
      <c r="F21" s="8"/>
      <c r="G21" s="8"/>
      <c r="H21" s="8"/>
      <c r="I21" s="8"/>
      <c r="J21" s="8"/>
    </row>
    <row r="22" spans="2:10" ht="15.75" x14ac:dyDescent="0.25">
      <c r="B22" s="18" t="s">
        <v>33</v>
      </c>
      <c r="C22" s="19"/>
      <c r="D22" s="22"/>
      <c r="E22" s="22"/>
      <c r="F22" s="8"/>
      <c r="G22" s="8"/>
      <c r="H22" s="8"/>
      <c r="I22" s="8"/>
      <c r="J22" s="8"/>
    </row>
    <row r="23" spans="2:10" ht="15.75" x14ac:dyDescent="0.25">
      <c r="B23" s="18" t="s">
        <v>20</v>
      </c>
      <c r="C23" s="19"/>
      <c r="D23" s="22"/>
      <c r="E23" s="22"/>
      <c r="F23" s="8"/>
      <c r="G23" s="8"/>
      <c r="H23" s="8"/>
      <c r="I23" s="8"/>
      <c r="J23" s="8"/>
    </row>
    <row r="24" spans="2:10" ht="15.75" x14ac:dyDescent="0.25">
      <c r="B24" s="18" t="s">
        <v>3</v>
      </c>
      <c r="C24" s="19"/>
      <c r="D24" s="22"/>
      <c r="E24" s="22"/>
      <c r="F24" s="8"/>
      <c r="G24" s="8"/>
      <c r="H24" s="8"/>
      <c r="I24" s="8"/>
      <c r="J24" s="8"/>
    </row>
    <row r="25" spans="2:10" ht="15.75" x14ac:dyDescent="0.25">
      <c r="B25" s="18"/>
      <c r="C25" s="19"/>
      <c r="D25" s="22"/>
      <c r="E25" s="22"/>
      <c r="F25" s="8"/>
      <c r="G25" s="8"/>
      <c r="H25" s="8"/>
      <c r="I25" s="8"/>
      <c r="J25" s="8"/>
    </row>
    <row r="26" spans="2:10" ht="15.75" x14ac:dyDescent="0.25">
      <c r="B26" s="20" t="s">
        <v>51</v>
      </c>
      <c r="C26" s="21"/>
      <c r="D26" s="23"/>
      <c r="E26" s="23"/>
      <c r="F26" s="8"/>
      <c r="G26" s="8"/>
      <c r="H26" s="8"/>
      <c r="I26" s="8"/>
      <c r="J26" s="8"/>
    </row>
    <row r="27" spans="2:10" ht="15.75" x14ac:dyDescent="0.25">
      <c r="B27" s="18" t="s">
        <v>52</v>
      </c>
      <c r="C27" s="19"/>
      <c r="D27" s="22"/>
      <c r="E27" s="22"/>
      <c r="F27" s="8"/>
      <c r="G27" s="8"/>
      <c r="H27" s="8"/>
      <c r="I27" s="8"/>
      <c r="J27" s="8"/>
    </row>
    <row r="28" spans="2:10" ht="15.75" x14ac:dyDescent="0.25">
      <c r="B28" s="18" t="s">
        <v>36</v>
      </c>
      <c r="C28" s="19"/>
      <c r="D28" s="22"/>
      <c r="E28" s="22"/>
      <c r="F28" s="8"/>
      <c r="G28" s="8"/>
      <c r="H28" s="8"/>
      <c r="I28" s="8"/>
      <c r="J28" s="8"/>
    </row>
    <row r="29" spans="2:10" ht="15.75" x14ac:dyDescent="0.25">
      <c r="B29" s="18" t="s">
        <v>37</v>
      </c>
      <c r="C29" s="19"/>
      <c r="D29" s="22"/>
      <c r="E29" s="22"/>
      <c r="F29" s="8"/>
      <c r="G29" s="8"/>
      <c r="H29" s="8"/>
      <c r="I29" s="8"/>
      <c r="J29" s="8"/>
    </row>
    <row r="30" spans="2:10" ht="15.75" x14ac:dyDescent="0.25">
      <c r="B30" s="18" t="s">
        <v>53</v>
      </c>
      <c r="C30" s="19"/>
      <c r="D30" s="22"/>
      <c r="E30" s="22"/>
      <c r="F30" s="8"/>
      <c r="G30" s="8"/>
      <c r="H30" s="8"/>
      <c r="I30" s="8"/>
      <c r="J30" s="8"/>
    </row>
    <row r="31" spans="2:10" ht="15.75" x14ac:dyDescent="0.25">
      <c r="B31" s="20" t="s">
        <v>54</v>
      </c>
      <c r="C31" s="21"/>
      <c r="D31" s="23"/>
      <c r="E31" s="23"/>
      <c r="F31" s="8"/>
      <c r="G31" s="8"/>
      <c r="H31" s="8"/>
      <c r="I31" s="8"/>
      <c r="J31" s="8"/>
    </row>
    <row r="32" spans="2:10" ht="15.75" x14ac:dyDescent="0.25">
      <c r="B32" s="18" t="s">
        <v>38</v>
      </c>
      <c r="C32" s="19"/>
      <c r="D32" s="22"/>
      <c r="E32" s="22"/>
      <c r="F32" s="8"/>
      <c r="G32" s="8"/>
      <c r="H32" s="8"/>
      <c r="I32" s="8"/>
      <c r="J32" s="8"/>
    </row>
    <row r="33" spans="2:10" ht="15.75" x14ac:dyDescent="0.25">
      <c r="B33" s="18" t="s">
        <v>55</v>
      </c>
      <c r="C33" s="19"/>
      <c r="D33" s="22"/>
      <c r="E33" s="22"/>
      <c r="F33" s="8"/>
      <c r="G33" s="8"/>
      <c r="H33" s="8"/>
      <c r="I33" s="8"/>
      <c r="J33" s="8"/>
    </row>
    <row r="34" spans="2:10" ht="15.75" x14ac:dyDescent="0.25">
      <c r="B34" s="18" t="s">
        <v>56</v>
      </c>
      <c r="C34" s="19"/>
      <c r="D34" s="22"/>
      <c r="E34" s="22"/>
      <c r="F34" s="8"/>
      <c r="G34" s="8"/>
      <c r="H34" s="8"/>
      <c r="I34" s="8"/>
      <c r="J34" s="8"/>
    </row>
    <row r="35" spans="2:10" ht="15.75" x14ac:dyDescent="0.25">
      <c r="B35" s="18"/>
      <c r="C35" s="19"/>
      <c r="D35" s="22"/>
      <c r="E35" s="22"/>
      <c r="F35" s="8"/>
      <c r="G35" s="8"/>
      <c r="H35" s="8"/>
      <c r="I35" s="8"/>
      <c r="J35" s="8"/>
    </row>
    <row r="36" spans="2:10" ht="15.75" x14ac:dyDescent="0.25">
      <c r="B36" s="20" t="s">
        <v>57</v>
      </c>
      <c r="C36" s="21"/>
      <c r="D36" s="23"/>
      <c r="E36" s="23"/>
      <c r="F36" s="8"/>
      <c r="G36" s="8"/>
      <c r="H36" s="8"/>
      <c r="I36" s="8"/>
      <c r="J36" s="8"/>
    </row>
    <row r="37" spans="2:10" ht="15.75" x14ac:dyDescent="0.25">
      <c r="B37" s="18" t="s">
        <v>58</v>
      </c>
      <c r="C37" s="19"/>
      <c r="D37" s="22"/>
      <c r="E37" s="22"/>
      <c r="F37" s="8"/>
      <c r="G37" s="8"/>
      <c r="H37" s="8"/>
      <c r="I37" s="8"/>
      <c r="J37" s="8"/>
    </row>
    <row r="38" spans="2:10" ht="15.75" x14ac:dyDescent="0.25">
      <c r="B38" s="18" t="s">
        <v>59</v>
      </c>
      <c r="C38" s="19"/>
      <c r="D38" s="22"/>
      <c r="E38" s="22"/>
      <c r="F38" s="8"/>
      <c r="G38" s="8"/>
      <c r="H38" s="8"/>
      <c r="I38" s="8"/>
      <c r="J38" s="8"/>
    </row>
    <row r="39" spans="2:10" ht="15.75" x14ac:dyDescent="0.25">
      <c r="B39" s="20" t="s">
        <v>60</v>
      </c>
      <c r="C39" s="21"/>
      <c r="D39" s="23"/>
      <c r="E39" s="23"/>
      <c r="F39" s="8"/>
      <c r="G39" s="8"/>
      <c r="H39" s="8"/>
      <c r="I39" s="8"/>
      <c r="J3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indicaciones</vt:lpstr>
      <vt:lpstr>ejercicio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Moises Sanchez Araneda</dc:creator>
  <cp:lastModifiedBy>José Moises Sanchez Araneda</cp:lastModifiedBy>
  <dcterms:created xsi:type="dcterms:W3CDTF">2020-05-05T00:02:19Z</dcterms:created>
  <dcterms:modified xsi:type="dcterms:W3CDTF">2020-05-05T00:51:09Z</dcterms:modified>
</cp:coreProperties>
</file>